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.getsadze\Desktop\"/>
    </mc:Choice>
  </mc:AlternateContent>
  <xr:revisionPtr revIDLastSave="0" documentId="13_ncr:1_{DA6ECC52-6825-43FB-8227-36055A4EDA0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E30" i="8"/>
  <c r="E31" i="8"/>
  <c r="E32" i="8"/>
  <c r="E33" i="8"/>
  <c r="E28" i="8"/>
  <c r="E21" i="8"/>
  <c r="E22" i="8"/>
  <c r="E23" i="8"/>
  <c r="E24" i="8"/>
  <c r="E25" i="8"/>
  <c r="E20" i="8"/>
  <c r="C18" i="8"/>
  <c r="D18" i="8"/>
  <c r="E12" i="8"/>
  <c r="E13" i="8"/>
  <c r="E14" i="8"/>
  <c r="E15" i="8"/>
  <c r="E16" i="8"/>
  <c r="E17" i="8"/>
  <c r="E10" i="8"/>
  <c r="E8" i="8"/>
  <c r="E9" i="8"/>
  <c r="E7" i="8"/>
  <c r="C36" i="9" l="1"/>
  <c r="D36" i="9"/>
  <c r="C11" i="8" l="1"/>
  <c r="D11" i="8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D24" i="9" s="1"/>
  <c r="D34" i="9" s="1"/>
  <c r="C16" i="9"/>
  <c r="E15" i="9"/>
  <c r="E14" i="9"/>
  <c r="E13" i="9"/>
  <c r="E12" i="9"/>
  <c r="E11" i="9"/>
  <c r="E10" i="9"/>
  <c r="E9" i="9"/>
  <c r="E8" i="9"/>
  <c r="E7" i="9"/>
  <c r="E33" i="9" l="1"/>
  <c r="E16" i="9"/>
  <c r="D54" i="9"/>
  <c r="D56" i="9" s="1"/>
  <c r="D63" i="9" s="1"/>
  <c r="D65" i="9" s="1"/>
  <c r="D67" i="9" s="1"/>
  <c r="E53" i="9"/>
  <c r="C54" i="9"/>
  <c r="E45" i="9"/>
  <c r="E24" i="9"/>
  <c r="C34" i="9"/>
  <c r="E21" i="9"/>
  <c r="E36" i="9"/>
  <c r="E47" i="9"/>
  <c r="E54" i="9" l="1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<sst xmlns="http://schemas.openxmlformats.org/spreadsheetml/2006/main" count="130" uniqueCount="115">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</sst>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44196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114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44196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56901.18</v>
      </c>
      <c r="D7" s="123">
        <v>33892.67</v>
      </c>
      <c r="E7" s="129">
        <f>C7+D7</f>
        <v>90793.85</v>
      </c>
      <c r="F7" s="15"/>
    </row>
    <row r="8" spans="1:6" ht="12" customHeight="1" x14ac:dyDescent="0.2">
      <c r="A8" s="16">
        <v>2</v>
      </c>
      <c r="B8" s="17" t="s">
        <v>10</v>
      </c>
      <c r="C8" s="124">
        <v>492663.07</v>
      </c>
      <c r="D8" s="124">
        <v>104188.10310000001</v>
      </c>
      <c r="E8" s="129">
        <f t="shared" ref="E8:E18" si="0">C8+D8</f>
        <v>596851.17310000001</v>
      </c>
      <c r="F8" s="15"/>
    </row>
    <row r="9" spans="1:6" ht="12" customHeight="1" x14ac:dyDescent="0.2">
      <c r="A9" s="16">
        <v>3</v>
      </c>
      <c r="B9" s="88" t="s">
        <v>11</v>
      </c>
      <c r="C9" s="133">
        <v>2590806.3099999987</v>
      </c>
      <c r="D9" s="133">
        <v>0</v>
      </c>
      <c r="E9" s="129">
        <f t="shared" si="0"/>
        <v>2590806.3099999987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-175951.981</v>
      </c>
      <c r="D10" s="134">
        <v>0</v>
      </c>
      <c r="E10" s="135">
        <f t="shared" si="0"/>
        <v>-175951.981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2414854.3289999985</v>
      </c>
      <c r="D11" s="124">
        <f>D9+D10</f>
        <v>0</v>
      </c>
      <c r="E11" s="130">
        <f t="shared" si="0"/>
        <v>2414854.3289999985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36511.209999999992</v>
      </c>
      <c r="D13" s="124">
        <v>0</v>
      </c>
      <c r="E13" s="130">
        <f t="shared" si="0"/>
        <v>36511.209999999992</v>
      </c>
    </row>
    <row r="14" spans="1:6" ht="12" customHeight="1" x14ac:dyDescent="0.2">
      <c r="A14" s="16">
        <v>6</v>
      </c>
      <c r="B14" s="17" t="s">
        <v>16</v>
      </c>
      <c r="C14" s="124">
        <v>85449.04</v>
      </c>
      <c r="D14" s="178"/>
      <c r="E14" s="130">
        <f t="shared" si="0"/>
        <v>85449.04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237400.38</v>
      </c>
      <c r="D16" s="178"/>
      <c r="E16" s="130">
        <f t="shared" si="0"/>
        <v>237400.38</v>
      </c>
    </row>
    <row r="17" spans="1:6" ht="12" customHeight="1" x14ac:dyDescent="0.2">
      <c r="A17" s="16">
        <v>9</v>
      </c>
      <c r="B17" s="17" t="s">
        <v>19</v>
      </c>
      <c r="C17" s="124">
        <v>37137.33</v>
      </c>
      <c r="D17" s="124">
        <v>0</v>
      </c>
      <c r="E17" s="130">
        <f t="shared" si="0"/>
        <v>37137.33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3360916.5389999985</v>
      </c>
      <c r="D18" s="125">
        <f>SUM(D7:D8,D11:D17)</f>
        <v>138080.77309999999</v>
      </c>
      <c r="E18" s="131">
        <f t="shared" si="0"/>
        <v>3498997.3120999984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350000</v>
      </c>
      <c r="D20" s="123">
        <v>0</v>
      </c>
      <c r="E20" s="129">
        <f>C20+D20</f>
        <v>350000</v>
      </c>
    </row>
    <row r="21" spans="1:6" ht="12" customHeight="1" x14ac:dyDescent="0.2">
      <c r="A21" s="16">
        <v>12</v>
      </c>
      <c r="B21" s="17" t="s">
        <v>23</v>
      </c>
      <c r="C21" s="124">
        <v>795000</v>
      </c>
      <c r="D21" s="124">
        <v>0</v>
      </c>
      <c r="E21" s="130">
        <f t="shared" ref="E21:E26" si="1">C21+D21</f>
        <v>795000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f t="shared" si="1"/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2217.7400000000002</v>
      </c>
      <c r="D23" s="124">
        <v>0</v>
      </c>
      <c r="E23" s="130">
        <f t="shared" si="1"/>
        <v>2217.7400000000002</v>
      </c>
    </row>
    <row r="24" spans="1:6" ht="12" customHeight="1" x14ac:dyDescent="0.2">
      <c r="A24" s="16">
        <v>15</v>
      </c>
      <c r="B24" s="17" t="s">
        <v>26</v>
      </c>
      <c r="C24" s="124">
        <v>92852.719999999987</v>
      </c>
      <c r="D24" s="124">
        <v>86302.662293999994</v>
      </c>
      <c r="E24" s="130">
        <f t="shared" si="1"/>
        <v>179155.38229399998</v>
      </c>
    </row>
    <row r="25" spans="1:6" ht="12" customHeight="1" x14ac:dyDescent="0.2">
      <c r="A25" s="16">
        <v>16</v>
      </c>
      <c r="B25" s="17" t="s">
        <v>105</v>
      </c>
      <c r="C25" s="184">
        <v>1300000</v>
      </c>
      <c r="D25" s="124">
        <v>0</v>
      </c>
      <c r="E25" s="130">
        <f t="shared" si="1"/>
        <v>1300000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2540070.4600010002</v>
      </c>
      <c r="D26" s="125">
        <f>SUM(D20:D25)</f>
        <v>86302.662293999994</v>
      </c>
      <c r="E26" s="131">
        <f t="shared" si="1"/>
        <v>2626373.1222950001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-127375.81019500125</v>
      </c>
      <c r="D32" s="178"/>
      <c r="E32" s="130">
        <f t="shared" si="2"/>
        <v>-127375.81019500125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872624.18980499869</v>
      </c>
      <c r="D34" s="178"/>
      <c r="E34" s="131">
        <f t="shared" si="2"/>
        <v>872624.18980499869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3412694.6498059989</v>
      </c>
      <c r="D35" s="126">
        <f>D26</f>
        <v>86302.662293999994</v>
      </c>
      <c r="E35" s="132">
        <f>C35+D35</f>
        <v>3498997.3120999988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44196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1039839.2599999997</v>
      </c>
      <c r="D8" s="137">
        <f>SUM(D9:D15)</f>
        <v>0</v>
      </c>
      <c r="E8" s="168">
        <f t="shared" si="0"/>
        <v>1039839.2599999997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1039839.2599999997</v>
      </c>
      <c r="D13" s="42">
        <v>0</v>
      </c>
      <c r="E13" s="169">
        <f t="shared" si="0"/>
        <v>1039839.2599999997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360636.77</v>
      </c>
      <c r="D21" s="42">
        <v>0</v>
      </c>
      <c r="E21" s="168">
        <f t="shared" si="0"/>
        <v>360636.77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1400476.0299999998</v>
      </c>
      <c r="D24" s="140">
        <f>SUM(D7:D8,D21:D23,D16)</f>
        <v>0</v>
      </c>
      <c r="E24" s="141">
        <f t="shared" si="0"/>
        <v>1400476.0299999998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38926.01</v>
      </c>
      <c r="D26" s="50">
        <v>0</v>
      </c>
      <c r="E26" s="167">
        <f t="shared" ref="E26:E34" si="1">C26+D26</f>
        <v>38926.01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134320.26</v>
      </c>
      <c r="D28" s="53">
        <v>0</v>
      </c>
      <c r="E28" s="168">
        <f t="shared" si="1"/>
        <v>134320.26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346262.01</v>
      </c>
      <c r="D31" s="53">
        <v>0</v>
      </c>
      <c r="E31" s="168">
        <f t="shared" si="1"/>
        <v>346262.01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519508.28</v>
      </c>
      <c r="D33" s="143">
        <f>SUM(D26:D32)</f>
        <v>0</v>
      </c>
      <c r="E33" s="144">
        <f t="shared" si="1"/>
        <v>519508.28</v>
      </c>
    </row>
    <row r="34" spans="1:5" ht="10.8" thickBot="1" x14ac:dyDescent="0.25">
      <c r="A34" s="100">
        <v>16</v>
      </c>
      <c r="B34" s="145" t="s">
        <v>66</v>
      </c>
      <c r="C34" s="140">
        <f>C24-C33</f>
        <v>880967.74999999977</v>
      </c>
      <c r="D34" s="146">
        <f>D24-D33</f>
        <v>0</v>
      </c>
      <c r="E34" s="141">
        <f t="shared" si="1"/>
        <v>880967.74999999977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88948.69</v>
      </c>
      <c r="D36" s="148">
        <f>D37-D38</f>
        <v>0</v>
      </c>
      <c r="E36" s="167">
        <f t="shared" ref="E36:E45" si="2">C36+D36</f>
        <v>88948.69</v>
      </c>
    </row>
    <row r="37" spans="1:5" ht="20.399999999999999" x14ac:dyDescent="0.2">
      <c r="A37" s="89">
        <v>17.100000000000001</v>
      </c>
      <c r="B37" s="58" t="s">
        <v>69</v>
      </c>
      <c r="C37" s="41">
        <v>189451.69</v>
      </c>
      <c r="D37" s="42">
        <v>0</v>
      </c>
      <c r="E37" s="169">
        <f t="shared" si="2"/>
        <v>189451.69</v>
      </c>
    </row>
    <row r="38" spans="1:5" ht="20.399999999999999" x14ac:dyDescent="0.2">
      <c r="A38" s="89">
        <v>17.2</v>
      </c>
      <c r="B38" s="58" t="s">
        <v>70</v>
      </c>
      <c r="C38" s="41">
        <v>100503</v>
      </c>
      <c r="D38" s="42">
        <v>0</v>
      </c>
      <c r="E38" s="169">
        <f t="shared" si="2"/>
        <v>100503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77622.52</v>
      </c>
      <c r="D41" s="53">
        <v>0</v>
      </c>
      <c r="E41" s="168">
        <f t="shared" si="2"/>
        <v>77622.52</v>
      </c>
    </row>
    <row r="42" spans="1:5" x14ac:dyDescent="0.2">
      <c r="A42" s="89">
        <v>21</v>
      </c>
      <c r="B42" s="45" t="s">
        <v>74</v>
      </c>
      <c r="C42" s="52">
        <v>-15248.210000000006</v>
      </c>
      <c r="D42" s="53">
        <v>0</v>
      </c>
      <c r="E42" s="168">
        <f t="shared" si="2"/>
        <v>-15248.210000000006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135915.13999999998</v>
      </c>
      <c r="D44" s="97">
        <v>0</v>
      </c>
      <c r="E44" s="170">
        <f t="shared" si="2"/>
        <v>135915.13999999998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287238.14</v>
      </c>
      <c r="D45" s="146">
        <f>SUM(D36,D39:D44)</f>
        <v>0</v>
      </c>
      <c r="E45" s="141">
        <f t="shared" si="2"/>
        <v>287238.14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108678.42</v>
      </c>
      <c r="D47" s="53">
        <v>0</v>
      </c>
      <c r="E47" s="171">
        <f t="shared" ref="E47:E54" si="3">C47+D47</f>
        <v>108678.42</v>
      </c>
    </row>
    <row r="48" spans="1:5" x14ac:dyDescent="0.2">
      <c r="A48" s="89">
        <v>26</v>
      </c>
      <c r="B48" s="45" t="s">
        <v>80</v>
      </c>
      <c r="C48" s="52">
        <v>499245.32</v>
      </c>
      <c r="D48" s="53">
        <v>0</v>
      </c>
      <c r="E48" s="172">
        <f t="shared" si="3"/>
        <v>499245.32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143496.92000000001</v>
      </c>
      <c r="D50" s="53">
        <v>0</v>
      </c>
      <c r="E50" s="172">
        <f t="shared" si="3"/>
        <v>143496.92000000001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296326.67000000004</v>
      </c>
      <c r="D52" s="53">
        <v>0</v>
      </c>
      <c r="E52" s="172">
        <f t="shared" si="3"/>
        <v>296326.67000000004</v>
      </c>
    </row>
    <row r="53" spans="1:5" x14ac:dyDescent="0.2">
      <c r="A53" s="90">
        <v>31</v>
      </c>
      <c r="B53" s="59" t="s">
        <v>85</v>
      </c>
      <c r="C53" s="149">
        <f>SUM(C47:C52)</f>
        <v>1047747.3300000001</v>
      </c>
      <c r="D53" s="150">
        <f>SUM(D47:D52)</f>
        <v>0</v>
      </c>
      <c r="E53" s="173">
        <f t="shared" si="3"/>
        <v>1047747.3300000001</v>
      </c>
    </row>
    <row r="54" spans="1:5" ht="10.8" thickBot="1" x14ac:dyDescent="0.25">
      <c r="A54" s="95">
        <v>32</v>
      </c>
      <c r="B54" s="151" t="s">
        <v>86</v>
      </c>
      <c r="C54" s="152">
        <f>C45-C53</f>
        <v>-760509.19000000006</v>
      </c>
      <c r="D54" s="153">
        <f>D45-D53</f>
        <v>0</v>
      </c>
      <c r="E54" s="154">
        <f t="shared" si="3"/>
        <v>-760509.19000000006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120458.55999999971</v>
      </c>
      <c r="D56" s="158">
        <f>D34+D54</f>
        <v>0</v>
      </c>
      <c r="E56" s="159">
        <f>C56+D56</f>
        <v>120458.55999999971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391314.56019500096</v>
      </c>
      <c r="D58" s="65"/>
      <c r="E58" s="171">
        <f>C58</f>
        <v>391314.56019500096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391314.56019500096</v>
      </c>
      <c r="D61" s="70"/>
      <c r="E61" s="160">
        <f>C61</f>
        <v>391314.56019500096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-270856.00019500125</v>
      </c>
      <c r="D63" s="158">
        <f>D56</f>
        <v>0</v>
      </c>
      <c r="E63" s="159">
        <f>C63+D63</f>
        <v>-270856.00019500125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-270856.00019500125</v>
      </c>
      <c r="D65" s="158">
        <f>D63</f>
        <v>0</v>
      </c>
      <c r="E65" s="159">
        <f>C65+D65</f>
        <v>-270856.00019500125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-270856.00019500125</v>
      </c>
      <c r="D67" s="165">
        <f>D65</f>
        <v>0</v>
      </c>
      <c r="E67" s="161">
        <f>C67+D67</f>
        <v>-270856.00019500125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2021-01-15T10:21:54Z</dcterms:modified>
</cp:coreProperties>
</file>