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.getsadze\Desktop\"/>
    </mc:Choice>
  </mc:AlternateContent>
  <xr:revisionPtr revIDLastSave="0" documentId="13_ncr:1_{9D9AD14B-ED06-48B0-91A1-623A09DCFA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9" l="1"/>
  <c r="D36" i="9"/>
  <c r="C11" i="8" l="1"/>
  <c r="D11" i="8"/>
  <c r="E11" i="8" l="1"/>
  <c r="D8" i="9" l="1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D24" i="9" s="1"/>
  <c r="D34" i="9" s="1"/>
  <c r="C16" i="9"/>
  <c r="E15" i="9"/>
  <c r="E14" i="9"/>
  <c r="E13" i="9"/>
  <c r="E12" i="9"/>
  <c r="E11" i="9"/>
  <c r="E10" i="9"/>
  <c r="E9" i="9"/>
  <c r="E8" i="9"/>
  <c r="E7" i="9"/>
  <c r="E33" i="9" l="1"/>
  <c r="E16" i="9"/>
  <c r="D54" i="9"/>
  <c r="D56" i="9" s="1"/>
  <c r="D63" i="9" s="1"/>
  <c r="D65" i="9" s="1"/>
  <c r="D67" i="9" s="1"/>
  <c r="E53" i="9"/>
  <c r="C54" i="9"/>
  <c r="E45" i="9"/>
  <c r="E24" i="9"/>
  <c r="C34" i="9"/>
  <c r="E21" i="9"/>
  <c r="E36" i="9"/>
  <c r="E47" i="9"/>
  <c r="E54" i="9" l="1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D35" i="8" l="1"/>
  <c r="E26" i="8"/>
  <c r="C18" i="8"/>
  <c r="D18" i="8"/>
  <c r="C35" i="8"/>
  <c r="E35" i="8" l="1"/>
  <c r="E18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<sst xmlns="http://schemas.openxmlformats.org/spreadsheetml/2006/main" count="130" uniqueCount="115">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</sst>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44104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114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44104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212502.3</v>
      </c>
      <c r="D7" s="123">
        <v>384921.54</v>
      </c>
      <c r="E7" s="129">
        <v>597423.84</v>
      </c>
      <c r="F7" s="15"/>
    </row>
    <row r="8" spans="1:6" ht="12" customHeight="1" x14ac:dyDescent="0.2">
      <c r="A8" s="16">
        <v>2</v>
      </c>
      <c r="B8" s="17" t="s">
        <v>10</v>
      </c>
      <c r="C8" s="124">
        <v>37771.49</v>
      </c>
      <c r="D8" s="124">
        <v>0</v>
      </c>
      <c r="E8" s="130">
        <v>37771.49</v>
      </c>
      <c r="F8" s="15"/>
    </row>
    <row r="9" spans="1:6" ht="12" customHeight="1" x14ac:dyDescent="0.2">
      <c r="A9" s="16">
        <v>3</v>
      </c>
      <c r="B9" s="88" t="s">
        <v>11</v>
      </c>
      <c r="C9" s="133">
        <v>2876218.55</v>
      </c>
      <c r="D9" s="133">
        <v>0</v>
      </c>
      <c r="E9" s="130">
        <v>2876218.55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-312459.61099999998</v>
      </c>
      <c r="D10" s="134">
        <v>0</v>
      </c>
      <c r="E10" s="135">
        <v>-312459.61099999998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2563758.9389999998</v>
      </c>
      <c r="D11" s="124">
        <f>D9+D10</f>
        <v>0</v>
      </c>
      <c r="E11" s="130">
        <f t="shared" ref="E11:E34" si="0">C11+D11</f>
        <v>2563758.9389999998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v>0</v>
      </c>
    </row>
    <row r="13" spans="1:6" ht="12" customHeight="1" x14ac:dyDescent="0.2">
      <c r="A13" s="16">
        <v>5</v>
      </c>
      <c r="B13" s="17" t="s">
        <v>15</v>
      </c>
      <c r="C13" s="124">
        <v>39544.530000000006</v>
      </c>
      <c r="D13" s="124">
        <v>0</v>
      </c>
      <c r="E13" s="130">
        <v>39544.530000000006</v>
      </c>
    </row>
    <row r="14" spans="1:6" ht="12" customHeight="1" x14ac:dyDescent="0.2">
      <c r="A14" s="16">
        <v>6</v>
      </c>
      <c r="B14" s="17" t="s">
        <v>16</v>
      </c>
      <c r="C14" s="124">
        <v>126637.28</v>
      </c>
      <c r="D14" s="178"/>
      <c r="E14" s="130">
        <v>126637.28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v>0</v>
      </c>
    </row>
    <row r="16" spans="1:6" ht="12" customHeight="1" x14ac:dyDescent="0.2">
      <c r="A16" s="16">
        <v>8</v>
      </c>
      <c r="B16" s="17" t="s">
        <v>18</v>
      </c>
      <c r="C16" s="183">
        <v>146428.57</v>
      </c>
      <c r="D16" s="178"/>
      <c r="E16" s="130">
        <v>146428.57</v>
      </c>
    </row>
    <row r="17" spans="1:6" ht="12" customHeight="1" x14ac:dyDescent="0.2">
      <c r="A17" s="16">
        <v>9</v>
      </c>
      <c r="B17" s="17" t="s">
        <v>19</v>
      </c>
      <c r="C17" s="124">
        <v>33068.379999999997</v>
      </c>
      <c r="D17" s="124">
        <v>0</v>
      </c>
      <c r="E17" s="130">
        <v>33068.379999999997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3159711.4889999991</v>
      </c>
      <c r="D18" s="125">
        <f>SUM(D7:D8,D11:D17)</f>
        <v>384921.54</v>
      </c>
      <c r="E18" s="131">
        <f t="shared" si="0"/>
        <v>3544633.0289999992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350000</v>
      </c>
      <c r="D20" s="123">
        <v>0</v>
      </c>
      <c r="E20" s="129">
        <v>350000</v>
      </c>
    </row>
    <row r="21" spans="1:6" ht="12" customHeight="1" x14ac:dyDescent="0.2">
      <c r="A21" s="16">
        <v>12</v>
      </c>
      <c r="B21" s="17" t="s">
        <v>23</v>
      </c>
      <c r="C21" s="124">
        <v>735000</v>
      </c>
      <c r="D21" s="124">
        <v>0</v>
      </c>
      <c r="E21" s="130">
        <v>735000</v>
      </c>
    </row>
    <row r="22" spans="1:6" ht="12" customHeight="1" x14ac:dyDescent="0.2">
      <c r="A22" s="16">
        <v>13</v>
      </c>
      <c r="B22" s="17" t="s">
        <v>24</v>
      </c>
      <c r="C22" s="124">
        <v>9.9999999999999995E-7</v>
      </c>
      <c r="D22" s="124">
        <v>0</v>
      </c>
      <c r="E22" s="130">
        <v>9.9999999999999995E-7</v>
      </c>
    </row>
    <row r="23" spans="1:6" ht="12" customHeight="1" x14ac:dyDescent="0.2">
      <c r="A23" s="13">
        <v>14</v>
      </c>
      <c r="B23" s="17" t="s">
        <v>25</v>
      </c>
      <c r="C23" s="124">
        <v>38247.83</v>
      </c>
      <c r="D23" s="124">
        <v>0</v>
      </c>
      <c r="E23" s="130">
        <v>38247.83</v>
      </c>
    </row>
    <row r="24" spans="1:6" ht="12" customHeight="1" x14ac:dyDescent="0.2">
      <c r="A24" s="16">
        <v>15</v>
      </c>
      <c r="B24" s="17" t="s">
        <v>26</v>
      </c>
      <c r="C24" s="124">
        <v>104591.22</v>
      </c>
      <c r="D24" s="124">
        <v>100406.42</v>
      </c>
      <c r="E24" s="130">
        <v>204997.64</v>
      </c>
    </row>
    <row r="25" spans="1:6" ht="12" customHeight="1" x14ac:dyDescent="0.2">
      <c r="A25" s="16">
        <v>16</v>
      </c>
      <c r="B25" s="17" t="s">
        <v>105</v>
      </c>
      <c r="C25" s="184">
        <v>1300000</v>
      </c>
      <c r="D25" s="124">
        <v>0</v>
      </c>
      <c r="E25" s="130">
        <v>1300000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2527839.0500010001</v>
      </c>
      <c r="D26" s="125">
        <f>SUM(D20:D25)</f>
        <v>100406.42</v>
      </c>
      <c r="E26" s="131">
        <f t="shared" si="0"/>
        <v>2628245.470001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v>0</v>
      </c>
    </row>
    <row r="32" spans="1:6" ht="12" customHeight="1" x14ac:dyDescent="0.2">
      <c r="A32" s="16">
        <v>22</v>
      </c>
      <c r="B32" s="20" t="s">
        <v>32</v>
      </c>
      <c r="C32" s="124">
        <v>-83612.444000000018</v>
      </c>
      <c r="D32" s="178"/>
      <c r="E32" s="130">
        <v>-83612.444000000018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916387.55599999998</v>
      </c>
      <c r="D34" s="178"/>
      <c r="E34" s="131">
        <f t="shared" si="0"/>
        <v>916387.55599999998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3444226.6060009999</v>
      </c>
      <c r="D35" s="126">
        <f>D26</f>
        <v>100406.42</v>
      </c>
      <c r="E35" s="132">
        <f>C35+D35</f>
        <v>3544633.0260009998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44104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792086.47</v>
      </c>
      <c r="D8" s="137">
        <f>SUM(D9:D15)</f>
        <v>0</v>
      </c>
      <c r="E8" s="168">
        <f t="shared" si="0"/>
        <v>792086.47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792086.47</v>
      </c>
      <c r="D13" s="42">
        <v>0</v>
      </c>
      <c r="E13" s="169">
        <f t="shared" si="0"/>
        <v>792086.47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263208.2</v>
      </c>
      <c r="D21" s="42">
        <v>0</v>
      </c>
      <c r="E21" s="168">
        <f t="shared" si="0"/>
        <v>263208.2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1055294.67</v>
      </c>
      <c r="D24" s="140">
        <f>SUM(D7:D8,D21:D23,D16)</f>
        <v>0</v>
      </c>
      <c r="E24" s="141">
        <f t="shared" si="0"/>
        <v>1055294.67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27185.74</v>
      </c>
      <c r="D26" s="50">
        <v>0</v>
      </c>
      <c r="E26" s="167">
        <f t="shared" ref="E26:E34" si="1">C26+D26</f>
        <v>27185.74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83260.539999999994</v>
      </c>
      <c r="D28" s="53">
        <v>0</v>
      </c>
      <c r="E28" s="168">
        <f t="shared" si="1"/>
        <v>83260.539999999994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261068.49</v>
      </c>
      <c r="D31" s="53">
        <v>0</v>
      </c>
      <c r="E31" s="168">
        <f t="shared" si="1"/>
        <v>261068.49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371514.77</v>
      </c>
      <c r="D33" s="143">
        <f>SUM(D26:D32)</f>
        <v>0</v>
      </c>
      <c r="E33" s="144">
        <f t="shared" si="1"/>
        <v>371514.77</v>
      </c>
    </row>
    <row r="34" spans="1:5" ht="10.8" thickBot="1" x14ac:dyDescent="0.25">
      <c r="A34" s="100">
        <v>16</v>
      </c>
      <c r="B34" s="145" t="s">
        <v>66</v>
      </c>
      <c r="C34" s="140">
        <f>C24-C33</f>
        <v>683779.89999999991</v>
      </c>
      <c r="D34" s="146">
        <f>D24-D33</f>
        <v>0</v>
      </c>
      <c r="E34" s="141">
        <f t="shared" si="1"/>
        <v>683779.89999999991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69228.53</v>
      </c>
      <c r="D36" s="148">
        <f>D37-D38</f>
        <v>0</v>
      </c>
      <c r="E36" s="167">
        <f t="shared" ref="E36:E45" si="2">C36+D36</f>
        <v>69228.53</v>
      </c>
    </row>
    <row r="37" spans="1:5" ht="20.399999999999999" x14ac:dyDescent="0.2">
      <c r="A37" s="89">
        <v>17.100000000000001</v>
      </c>
      <c r="B37" s="58" t="s">
        <v>69</v>
      </c>
      <c r="C37" s="41">
        <v>149148.53</v>
      </c>
      <c r="D37" s="42">
        <v>0</v>
      </c>
      <c r="E37" s="169">
        <f t="shared" si="2"/>
        <v>149148.53</v>
      </c>
    </row>
    <row r="38" spans="1:5" ht="20.399999999999999" x14ac:dyDescent="0.2">
      <c r="A38" s="89">
        <v>17.2</v>
      </c>
      <c r="B38" s="58" t="s">
        <v>70</v>
      </c>
      <c r="C38" s="41">
        <v>79920</v>
      </c>
      <c r="D38" s="42">
        <v>0</v>
      </c>
      <c r="E38" s="169">
        <f t="shared" si="2"/>
        <v>79920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55433.19</v>
      </c>
      <c r="D41" s="53">
        <v>0</v>
      </c>
      <c r="E41" s="168">
        <f t="shared" si="2"/>
        <v>55433.19</v>
      </c>
    </row>
    <row r="42" spans="1:5" x14ac:dyDescent="0.2">
      <c r="A42" s="89">
        <v>21</v>
      </c>
      <c r="B42" s="45" t="s">
        <v>74</v>
      </c>
      <c r="C42" s="52">
        <v>-12429.11</v>
      </c>
      <c r="D42" s="53">
        <v>0</v>
      </c>
      <c r="E42" s="168">
        <f t="shared" si="2"/>
        <v>-12429.11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116487.44</v>
      </c>
      <c r="D44" s="97">
        <v>0</v>
      </c>
      <c r="E44" s="170">
        <f t="shared" si="2"/>
        <v>116487.44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228720.05</v>
      </c>
      <c r="D45" s="146">
        <f>SUM(D36,D39:D44)</f>
        <v>0</v>
      </c>
      <c r="E45" s="141">
        <f t="shared" si="2"/>
        <v>228720.05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53597.67</v>
      </c>
      <c r="D47" s="53">
        <v>0</v>
      </c>
      <c r="E47" s="171">
        <f t="shared" ref="E47:E54" si="3">C47+D47</f>
        <v>53597.67</v>
      </c>
    </row>
    <row r="48" spans="1:5" x14ac:dyDescent="0.2">
      <c r="A48" s="89">
        <v>26</v>
      </c>
      <c r="B48" s="45" t="s">
        <v>80</v>
      </c>
      <c r="C48" s="52">
        <v>351404</v>
      </c>
      <c r="D48" s="53">
        <v>0</v>
      </c>
      <c r="E48" s="172">
        <f t="shared" si="3"/>
        <v>351404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90745.95</v>
      </c>
      <c r="D50" s="53">
        <v>0</v>
      </c>
      <c r="E50" s="172">
        <f t="shared" si="3"/>
        <v>90745.95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229968.07</v>
      </c>
      <c r="D52" s="53">
        <v>0</v>
      </c>
      <c r="E52" s="172">
        <f t="shared" si="3"/>
        <v>229968.07</v>
      </c>
    </row>
    <row r="53" spans="1:5" x14ac:dyDescent="0.2">
      <c r="A53" s="90">
        <v>31</v>
      </c>
      <c r="B53" s="59" t="s">
        <v>85</v>
      </c>
      <c r="C53" s="149">
        <f>SUM(C47:C52)</f>
        <v>725715.69</v>
      </c>
      <c r="D53" s="150">
        <f>SUM(D47:D52)</f>
        <v>0</v>
      </c>
      <c r="E53" s="173">
        <f t="shared" si="3"/>
        <v>725715.69</v>
      </c>
    </row>
    <row r="54" spans="1:5" ht="10.8" thickBot="1" x14ac:dyDescent="0.25">
      <c r="A54" s="95">
        <v>32</v>
      </c>
      <c r="B54" s="151" t="s">
        <v>86</v>
      </c>
      <c r="C54" s="152">
        <f>C45-C53</f>
        <v>-496995.63999999996</v>
      </c>
      <c r="D54" s="153">
        <f>D45-D53</f>
        <v>0</v>
      </c>
      <c r="E54" s="154">
        <f t="shared" si="3"/>
        <v>-496995.63999999996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186784.25999999995</v>
      </c>
      <c r="D56" s="158">
        <f>D34+D54</f>
        <v>0</v>
      </c>
      <c r="E56" s="159">
        <f>C56+D56</f>
        <v>186784.25999999995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413876.89399999997</v>
      </c>
      <c r="D58" s="65"/>
      <c r="E58" s="171">
        <f>C58</f>
        <v>413876.89399999997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413876.89399999997</v>
      </c>
      <c r="D61" s="70"/>
      <c r="E61" s="160">
        <f>C61</f>
        <v>413876.89399999997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-227092.63400000002</v>
      </c>
      <c r="D63" s="158">
        <f>D56</f>
        <v>0</v>
      </c>
      <c r="E63" s="159">
        <f>C63+D63</f>
        <v>-227092.63400000002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-227092.63400000002</v>
      </c>
      <c r="D65" s="158">
        <f>D63</f>
        <v>0</v>
      </c>
      <c r="E65" s="159">
        <f>C65+D65</f>
        <v>-227092.63400000002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-227092.63400000002</v>
      </c>
      <c r="D67" s="165">
        <f>D65</f>
        <v>0</v>
      </c>
      <c r="E67" s="161">
        <f>C67+D67</f>
        <v>-227092.63400000002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2020-10-18T17:24:57Z</dcterms:modified>
</cp:coreProperties>
</file>