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3\03 Mar\"/>
    </mc:Choice>
  </mc:AlternateContent>
  <xr:revisionPtr revIDLastSave="0" documentId="13_ncr:1_{EBA467AD-AF3C-4791-95CF-545289E599A0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8" i="8"/>
  <c r="E9" i="8"/>
  <c r="E12" i="8" l="1"/>
  <c r="E13" i="8"/>
  <c r="E14" i="8"/>
  <c r="E15" i="8"/>
  <c r="E16" i="8"/>
  <c r="E17" i="8"/>
  <c r="E29" i="8" l="1"/>
  <c r="E30" i="8"/>
  <c r="E31" i="8"/>
  <c r="E32" i="8"/>
  <c r="E33" i="8"/>
  <c r="E28" i="8"/>
  <c r="E21" i="8"/>
  <c r="E22" i="8"/>
  <c r="E23" i="8"/>
  <c r="E24" i="8"/>
  <c r="E25" i="8"/>
  <c r="E20" i="8"/>
  <c r="E10" i="8"/>
  <c r="C36" i="9" l="1"/>
  <c r="D36" i="9"/>
  <c r="C11" i="8" l="1"/>
  <c r="C18" i="8" s="1"/>
  <c r="D11" i="8"/>
  <c r="D18" i="8" s="1"/>
  <c r="E11" i="8" l="1"/>
  <c r="D8" i="9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<sst xmlns="http://schemas.openxmlformats.org/spreadsheetml/2006/main" count="130" uniqueCount="115">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</sst>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45016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2" t="s">
        <v>97</v>
      </c>
      <c r="B4" s="193"/>
      <c r="C4" s="194"/>
    </row>
    <row r="5" spans="1:3" ht="12" customHeight="1" x14ac:dyDescent="0.3">
      <c r="A5" s="107">
        <v>1</v>
      </c>
      <c r="B5" s="190" t="s">
        <v>110</v>
      </c>
      <c r="C5" s="191"/>
    </row>
    <row r="6" spans="1:3" ht="12" customHeight="1" x14ac:dyDescent="0.3">
      <c r="A6" s="107">
        <v>2</v>
      </c>
      <c r="B6" s="190" t="s">
        <v>109</v>
      </c>
      <c r="C6" s="191"/>
    </row>
    <row r="7" spans="1:3" ht="12" customHeight="1" x14ac:dyDescent="0.3">
      <c r="A7" s="107">
        <v>3</v>
      </c>
      <c r="B7" s="190" t="s">
        <v>113</v>
      </c>
      <c r="C7" s="191"/>
    </row>
    <row r="8" spans="1:3" ht="12" customHeight="1" x14ac:dyDescent="0.3">
      <c r="A8" s="107">
        <v>4</v>
      </c>
      <c r="B8" s="190"/>
      <c r="C8" s="191"/>
    </row>
    <row r="9" spans="1:3" ht="12" customHeight="1" x14ac:dyDescent="0.3">
      <c r="A9" s="107">
        <v>5</v>
      </c>
      <c r="B9" s="190"/>
      <c r="C9" s="191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95" t="s">
        <v>98</v>
      </c>
      <c r="B11" s="196"/>
      <c r="C11" s="197"/>
    </row>
    <row r="12" spans="1:3" ht="12" customHeight="1" x14ac:dyDescent="0.3">
      <c r="A12" s="107">
        <v>1</v>
      </c>
      <c r="B12" s="190" t="s">
        <v>111</v>
      </c>
      <c r="C12" s="191"/>
    </row>
    <row r="13" spans="1:3" ht="12" customHeight="1" x14ac:dyDescent="0.3">
      <c r="A13" s="107">
        <v>2</v>
      </c>
      <c r="B13" s="190"/>
      <c r="C13" s="191"/>
    </row>
    <row r="14" spans="1:3" ht="12" customHeight="1" x14ac:dyDescent="0.3">
      <c r="A14" s="107">
        <v>3</v>
      </c>
      <c r="B14" s="190"/>
      <c r="C14" s="191"/>
    </row>
    <row r="15" spans="1:3" ht="12" customHeight="1" x14ac:dyDescent="0.3">
      <c r="A15" s="107">
        <v>4</v>
      </c>
      <c r="B15" s="190"/>
      <c r="C15" s="191"/>
    </row>
    <row r="16" spans="1:3" ht="12" customHeight="1" x14ac:dyDescent="0.3">
      <c r="A16" s="107">
        <v>5</v>
      </c>
      <c r="B16" s="190"/>
      <c r="C16" s="191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87" t="s">
        <v>101</v>
      </c>
      <c r="B18" s="188"/>
      <c r="C18" s="189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87" t="s">
        <v>100</v>
      </c>
      <c r="B31" s="188"/>
      <c r="C31" s="188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6" t="s">
        <v>104</v>
      </c>
      <c r="C44" s="186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45016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65738.03</v>
      </c>
      <c r="D8" s="124">
        <v>125.74214800000001</v>
      </c>
      <c r="E8" s="129">
        <f t="shared" ref="E8:E18" si="0">C8+D8</f>
        <v>65863.772148000004</v>
      </c>
      <c r="F8" s="15"/>
    </row>
    <row r="9" spans="1:6" ht="12" customHeight="1" x14ac:dyDescent="0.2">
      <c r="A9" s="16">
        <v>3</v>
      </c>
      <c r="B9" s="88" t="s">
        <v>11</v>
      </c>
      <c r="C9" s="133">
        <v>4506025.1499999994</v>
      </c>
      <c r="D9" s="133">
        <v>0</v>
      </c>
      <c r="E9" s="129">
        <f t="shared" si="0"/>
        <v>4506025.1499999994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-173372.16099999999</v>
      </c>
      <c r="D10" s="134">
        <v>0</v>
      </c>
      <c r="E10" s="135">
        <f t="shared" si="0"/>
        <v>-173372.16099999999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4332652.9889999991</v>
      </c>
      <c r="D11" s="124">
        <f>D9+D10</f>
        <v>0</v>
      </c>
      <c r="E11" s="130">
        <f t="shared" si="0"/>
        <v>4332652.9889999991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73670.66</v>
      </c>
      <c r="D13" s="124">
        <v>2.9558577807620168E-12</v>
      </c>
      <c r="E13" s="130">
        <f t="shared" si="0"/>
        <v>73670.66</v>
      </c>
    </row>
    <row r="14" spans="1:6" ht="12" customHeight="1" x14ac:dyDescent="0.2">
      <c r="A14" s="16">
        <v>6</v>
      </c>
      <c r="B14" s="17" t="s">
        <v>16</v>
      </c>
      <c r="C14" s="124">
        <v>140879.10999999999</v>
      </c>
      <c r="D14" s="178"/>
      <c r="E14" s="130">
        <f t="shared" si="0"/>
        <v>140879.10999999999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203390.85</v>
      </c>
      <c r="D16" s="178"/>
      <c r="E16" s="130">
        <f t="shared" si="0"/>
        <v>203390.85</v>
      </c>
    </row>
    <row r="17" spans="1:6" ht="12" customHeight="1" x14ac:dyDescent="0.2">
      <c r="A17" s="16">
        <v>9</v>
      </c>
      <c r="B17" s="17" t="s">
        <v>19</v>
      </c>
      <c r="C17" s="124">
        <v>28587.120000000003</v>
      </c>
      <c r="D17" s="124">
        <v>0</v>
      </c>
      <c r="E17" s="130">
        <f t="shared" si="0"/>
        <v>28587.120000000003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4844918.7589999996</v>
      </c>
      <c r="D18" s="125">
        <f>SUM(D7:D8,D11:D17)</f>
        <v>125.74214800000297</v>
      </c>
      <c r="E18" s="131">
        <f t="shared" si="0"/>
        <v>4845044.5011479994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1561101.97</v>
      </c>
      <c r="D20" s="123">
        <v>0</v>
      </c>
      <c r="E20" s="129">
        <f>C20+D20</f>
        <v>1561101.97</v>
      </c>
    </row>
    <row r="21" spans="1:6" ht="12" customHeight="1" x14ac:dyDescent="0.2">
      <c r="A21" s="16">
        <v>12</v>
      </c>
      <c r="B21" s="17" t="s">
        <v>23</v>
      </c>
      <c r="C21" s="124">
        <v>0.1</v>
      </c>
      <c r="D21" s="124">
        <v>0</v>
      </c>
      <c r="E21" s="130">
        <f t="shared" ref="E21:E26" si="1">C21+D21</f>
        <v>0.1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6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1"/>
        <v>0</v>
      </c>
    </row>
    <row r="24" spans="1:6" ht="12" customHeight="1" x14ac:dyDescent="0.2">
      <c r="A24" s="16">
        <v>15</v>
      </c>
      <c r="B24" s="17" t="s">
        <v>26</v>
      </c>
      <c r="C24" s="124">
        <v>184512.56375599999</v>
      </c>
      <c r="D24" s="124">
        <v>65.802279999999996</v>
      </c>
      <c r="E24" s="130">
        <f t="shared" si="1"/>
        <v>184578.36603599999</v>
      </c>
    </row>
    <row r="25" spans="1:6" ht="12" customHeight="1" x14ac:dyDescent="0.2">
      <c r="A25" s="16">
        <v>16</v>
      </c>
      <c r="B25" s="17" t="s">
        <v>105</v>
      </c>
      <c r="C25" s="184">
        <v>2300000</v>
      </c>
      <c r="D25" s="124">
        <v>0</v>
      </c>
      <c r="E25" s="130">
        <f t="shared" si="1"/>
        <v>2300000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4045614.6337560001</v>
      </c>
      <c r="D26" s="125">
        <f>SUM(D20:D25)</f>
        <v>65.802279999999996</v>
      </c>
      <c r="E26" s="131">
        <f t="shared" si="1"/>
        <v>4045680.436036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2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6" ht="12" customHeight="1" x14ac:dyDescent="0.2">
      <c r="A32" s="16">
        <v>22</v>
      </c>
      <c r="B32" s="20" t="s">
        <v>32</v>
      </c>
      <c r="C32" s="124">
        <v>-200635.93488800089</v>
      </c>
      <c r="D32" s="178"/>
      <c r="E32" s="130">
        <f t="shared" si="2"/>
        <v>-200635.93488800089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799364.06511199917</v>
      </c>
      <c r="D34" s="178"/>
      <c r="E34" s="131">
        <f t="shared" si="2"/>
        <v>799364.06511199917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4844978.698867999</v>
      </c>
      <c r="D35" s="126">
        <f>D26</f>
        <v>65.802279999999996</v>
      </c>
      <c r="E35" s="132">
        <f>C35+D35</f>
        <v>4845044.5011479994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45016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413474.55</v>
      </c>
      <c r="D8" s="137">
        <f>SUM(D9:D15)</f>
        <v>0</v>
      </c>
      <c r="E8" s="168">
        <f t="shared" si="0"/>
        <v>413474.55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413474.55</v>
      </c>
      <c r="D13" s="42">
        <v>0</v>
      </c>
      <c r="E13" s="169">
        <f t="shared" si="0"/>
        <v>413474.55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96346.739999999991</v>
      </c>
      <c r="D21" s="42">
        <v>0</v>
      </c>
      <c r="E21" s="168">
        <f t="shared" si="0"/>
        <v>96346.739999999991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509821.29</v>
      </c>
      <c r="D24" s="140">
        <f>SUM(D7:D8,D21:D23,D16)</f>
        <v>0</v>
      </c>
      <c r="E24" s="141">
        <f t="shared" si="0"/>
        <v>509821.29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45819.820000000007</v>
      </c>
      <c r="D26" s="50">
        <v>0</v>
      </c>
      <c r="E26" s="167">
        <f t="shared" ref="E26:E34" si="1">C26+D26</f>
        <v>45819.820000000007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8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139397.26</v>
      </c>
      <c r="D31" s="53">
        <v>0</v>
      </c>
      <c r="E31" s="168">
        <f t="shared" si="1"/>
        <v>139397.26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185217.08000000002</v>
      </c>
      <c r="D33" s="143">
        <f>SUM(D26:D32)</f>
        <v>0</v>
      </c>
      <c r="E33" s="144">
        <f t="shared" si="1"/>
        <v>185217.08000000002</v>
      </c>
    </row>
    <row r="34" spans="1:5" ht="10.8" thickBot="1" x14ac:dyDescent="0.25">
      <c r="A34" s="100">
        <v>16</v>
      </c>
      <c r="B34" s="145" t="s">
        <v>66</v>
      </c>
      <c r="C34" s="140">
        <f>C24-C33</f>
        <v>324604.20999999996</v>
      </c>
      <c r="D34" s="146">
        <f>D24-D33</f>
        <v>0</v>
      </c>
      <c r="E34" s="141">
        <f t="shared" si="1"/>
        <v>324604.20999999996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46709.89</v>
      </c>
      <c r="D36" s="148">
        <f>D37-D38</f>
        <v>0</v>
      </c>
      <c r="E36" s="167">
        <f t="shared" ref="E36:E45" si="2">C36+D36</f>
        <v>46709.89</v>
      </c>
    </row>
    <row r="37" spans="1:5" ht="20.399999999999999" x14ac:dyDescent="0.2">
      <c r="A37" s="89">
        <v>17.100000000000001</v>
      </c>
      <c r="B37" s="58" t="s">
        <v>69</v>
      </c>
      <c r="C37" s="41">
        <v>77479.89</v>
      </c>
      <c r="D37" s="42">
        <v>0</v>
      </c>
      <c r="E37" s="169">
        <f t="shared" si="2"/>
        <v>77479.89</v>
      </c>
    </row>
    <row r="38" spans="1:5" ht="20.399999999999999" x14ac:dyDescent="0.2">
      <c r="A38" s="89">
        <v>17.2</v>
      </c>
      <c r="B38" s="58" t="s">
        <v>70</v>
      </c>
      <c r="C38" s="41">
        <v>30770</v>
      </c>
      <c r="D38" s="42">
        <v>0</v>
      </c>
      <c r="E38" s="169">
        <f t="shared" si="2"/>
        <v>30770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-1395.6599999999999</v>
      </c>
      <c r="D42" s="53">
        <v>0</v>
      </c>
      <c r="E42" s="168">
        <f t="shared" si="2"/>
        <v>-1395.6599999999999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56305.42</v>
      </c>
      <c r="D44" s="97">
        <v>0</v>
      </c>
      <c r="E44" s="170">
        <f t="shared" si="2"/>
        <v>56305.42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101619.65</v>
      </c>
      <c r="D45" s="146">
        <f>SUM(D36,D39:D44)</f>
        <v>0</v>
      </c>
      <c r="E45" s="141">
        <f t="shared" si="2"/>
        <v>101619.65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19662.5</v>
      </c>
      <c r="D47" s="53">
        <v>0</v>
      </c>
      <c r="E47" s="171">
        <f t="shared" ref="E47:E54" si="3">C47+D47</f>
        <v>19662.5</v>
      </c>
    </row>
    <row r="48" spans="1:5" x14ac:dyDescent="0.2">
      <c r="A48" s="89">
        <v>26</v>
      </c>
      <c r="B48" s="45" t="s">
        <v>80</v>
      </c>
      <c r="C48" s="52">
        <v>78007.95</v>
      </c>
      <c r="D48" s="53">
        <v>0</v>
      </c>
      <c r="E48" s="172">
        <f t="shared" si="3"/>
        <v>78007.95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28512.3</v>
      </c>
      <c r="D50" s="53">
        <v>0</v>
      </c>
      <c r="E50" s="172">
        <f t="shared" si="3"/>
        <v>28512.3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115429.43</v>
      </c>
      <c r="D52" s="53">
        <v>0</v>
      </c>
      <c r="E52" s="172">
        <f t="shared" si="3"/>
        <v>115429.43</v>
      </c>
    </row>
    <row r="53" spans="1:5" x14ac:dyDescent="0.2">
      <c r="A53" s="90">
        <v>31</v>
      </c>
      <c r="B53" s="59" t="s">
        <v>85</v>
      </c>
      <c r="C53" s="149">
        <f>SUM(C47:C52)</f>
        <v>241612.18</v>
      </c>
      <c r="D53" s="150">
        <f>SUM(D47:D52)</f>
        <v>0</v>
      </c>
      <c r="E53" s="173">
        <f t="shared" si="3"/>
        <v>241612.18</v>
      </c>
    </row>
    <row r="54" spans="1:5" ht="10.8" thickBot="1" x14ac:dyDescent="0.25">
      <c r="A54" s="95">
        <v>32</v>
      </c>
      <c r="B54" s="151" t="s">
        <v>86</v>
      </c>
      <c r="C54" s="152">
        <f>C45-C53</f>
        <v>-139992.53</v>
      </c>
      <c r="D54" s="153">
        <f>D45-D53</f>
        <v>0</v>
      </c>
      <c r="E54" s="154">
        <f t="shared" si="3"/>
        <v>-139992.53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184611.67999999996</v>
      </c>
      <c r="D56" s="158">
        <f>D34+D54</f>
        <v>0</v>
      </c>
      <c r="E56" s="159">
        <f>C56+D56</f>
        <v>184611.67999999996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2379.7663759985298</v>
      </c>
      <c r="D58" s="65"/>
      <c r="E58" s="171">
        <f>C58</f>
        <v>2379.7663759985298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2379.7663759985298</v>
      </c>
      <c r="D61" s="70"/>
      <c r="E61" s="160">
        <f>C61</f>
        <v>2379.7663759985298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182231.91362400143</v>
      </c>
      <c r="D63" s="158">
        <f>D56</f>
        <v>0</v>
      </c>
      <c r="E63" s="159">
        <f>C63+D63</f>
        <v>182231.91362400143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182231.91362400143</v>
      </c>
      <c r="D65" s="158">
        <f>D63</f>
        <v>0</v>
      </c>
      <c r="E65" s="159">
        <f>C65+D65</f>
        <v>182231.91362400143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182231.91362400143</v>
      </c>
      <c r="D67" s="165">
        <f>D65</f>
        <v>0</v>
      </c>
      <c r="E67" s="161">
        <f>C67+D67</f>
        <v>182231.91362400143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9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2023-04-15T14:37:08Z</dcterms:modified>
</cp:coreProperties>
</file>